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urata_smartshoppin\Desktop\"/>
    </mc:Choice>
  </mc:AlternateContent>
  <xr:revisionPtr revIDLastSave="0" documentId="13_ncr:1_{4A50EED5-EC34-416B-B589-0A9171175D83}" xr6:coauthVersionLast="47" xr6:coauthVersionMax="47" xr10:uidLastSave="{00000000-0000-0000-0000-000000000000}"/>
  <bookViews>
    <workbookView xWindow="20445" yWindow="-16320" windowWidth="28110" windowHeight="16440" xr2:uid="{A0FD7B99-5B5C-4801-944C-97D12A4083D5}"/>
  </bookViews>
  <sheets>
    <sheet name="設定シー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D33" i="2" s="1"/>
  <c r="E35" i="2"/>
  <c r="G29" i="2"/>
  <c r="G28" i="2"/>
  <c r="G27" i="2"/>
  <c r="G26" i="2"/>
  <c r="E25" i="2"/>
  <c r="G19" i="2"/>
  <c r="G18" i="2"/>
  <c r="G17" i="2"/>
  <c r="E16" i="2"/>
  <c r="G10" i="2"/>
  <c r="G9" i="2"/>
  <c r="E8" i="2"/>
  <c r="D6" i="2" l="1"/>
  <c r="D23" i="2"/>
  <c r="D14" i="2"/>
</calcChain>
</file>

<file path=xl/sharedStrings.xml><?xml version="1.0" encoding="utf-8"?>
<sst xmlns="http://schemas.openxmlformats.org/spreadsheetml/2006/main" count="56" uniqueCount="31">
  <si>
    <t>共通</t>
    <phoneticPr fontId="4"/>
  </si>
  <si>
    <r>
      <t>API Key（</t>
    </r>
    <r>
      <rPr>
        <b/>
        <sz val="11"/>
        <color rgb="FFFF0000"/>
        <rFont val="游ゴシック"/>
        <family val="3"/>
        <charset val="128"/>
        <scheme val="minor"/>
      </rPr>
      <t>必須</t>
    </r>
    <r>
      <rPr>
        <b/>
        <sz val="11"/>
        <color theme="1"/>
        <rFont val="游ゴシック"/>
        <family val="3"/>
        <charset val="128"/>
        <scheme val="minor"/>
      </rPr>
      <t>）</t>
    </r>
    <rPh sb="8" eb="10">
      <t>ヒッス</t>
    </rPh>
    <phoneticPr fontId="4"/>
  </si>
  <si>
    <t>取得方法</t>
    <rPh sb="0" eb="2">
      <t>シュトク</t>
    </rPh>
    <rPh sb="2" eb="4">
      <t>ホウホウ</t>
    </rPh>
    <phoneticPr fontId="1"/>
  </si>
  <si>
    <t>在庫一覧取得</t>
    <phoneticPr fontId="4"/>
  </si>
  <si>
    <t>URL部分</t>
    <rPh sb="3" eb="5">
      <t>ブブン</t>
    </rPh>
    <phoneticPr fontId="4"/>
  </si>
  <si>
    <t>HTTP要求ヘッダー/パラメーター</t>
    <rPh sb="4" eb="6">
      <t>ヨウキュウ</t>
    </rPh>
    <phoneticPr fontId="4"/>
  </si>
  <si>
    <t>Content-Type</t>
  </si>
  <si>
    <t>application/json</t>
  </si>
  <si>
    <t>X-Smartmat-Key</t>
  </si>
  <si>
    <r>
      <t>取得件数（</t>
    </r>
    <r>
      <rPr>
        <b/>
        <sz val="11"/>
        <color rgb="FFFF0000"/>
        <rFont val="游ゴシック"/>
        <family val="3"/>
        <charset val="128"/>
        <scheme val="minor"/>
      </rPr>
      <t>必須</t>
    </r>
    <r>
      <rPr>
        <b/>
        <sz val="11"/>
        <color theme="1"/>
        <rFont val="游ゴシック"/>
        <family val="3"/>
        <charset val="128"/>
        <scheme val="minor"/>
      </rPr>
      <t>）</t>
    </r>
    <rPh sb="0" eb="2">
      <t>シュトク</t>
    </rPh>
    <rPh sb="2" eb="4">
      <t>ケンスウ</t>
    </rPh>
    <rPh sb="5" eb="7">
      <t>ヒッス</t>
    </rPh>
    <phoneticPr fontId="4"/>
  </si>
  <si>
    <t>在庫ID（任意）</t>
    <rPh sb="0" eb="2">
      <t>ザイコ</t>
    </rPh>
    <rPh sb="5" eb="7">
      <t>ニンイ</t>
    </rPh>
    <phoneticPr fontId="4"/>
  </si>
  <si>
    <r>
      <t>取得したい在庫ID（半角数字、</t>
    </r>
    <r>
      <rPr>
        <sz val="11"/>
        <color rgb="FFFF0000"/>
        <rFont val="游ゴシック"/>
        <family val="3"/>
        <charset val="128"/>
        <scheme val="minor"/>
      </rPr>
      <t>1つのみ</t>
    </r>
    <r>
      <rPr>
        <sz val="11"/>
        <color theme="1"/>
        <rFont val="游ゴシック"/>
        <family val="2"/>
        <charset val="128"/>
        <scheme val="minor"/>
      </rPr>
      <t>）</t>
    </r>
    <rPh sb="0" eb="2">
      <t>シュトク</t>
    </rPh>
    <rPh sb="5" eb="7">
      <t>ザイコ</t>
    </rPh>
    <rPh sb="10" eb="14">
      <t>ハンカクスウジ</t>
    </rPh>
    <phoneticPr fontId="4"/>
  </si>
  <si>
    <t>発注履歴取得</t>
    <phoneticPr fontId="4"/>
  </si>
  <si>
    <t>対象の発注（任意）</t>
    <rPh sb="0" eb="2">
      <t>タイショウ</t>
    </rPh>
    <rPh sb="3" eb="5">
      <t>ハッチュウ</t>
    </rPh>
    <rPh sb="6" eb="8">
      <t>ニンイ</t>
    </rPh>
    <phoneticPr fontId="4"/>
  </si>
  <si>
    <r>
      <t>発注ID（半角数字、</t>
    </r>
    <r>
      <rPr>
        <sz val="11"/>
        <color rgb="FFFF0000"/>
        <rFont val="游ゴシック"/>
        <family val="3"/>
        <charset val="128"/>
        <scheme val="minor"/>
      </rPr>
      <t>1つのみ</t>
    </r>
    <r>
      <rPr>
        <sz val="11"/>
        <color theme="1"/>
        <rFont val="游ゴシック"/>
        <family val="2"/>
        <charset val="128"/>
        <scheme val="minor"/>
      </rPr>
      <t>）</t>
    </r>
    <r>
      <rPr>
        <b/>
        <sz val="11"/>
        <color rgb="FFFF0000"/>
        <rFont val="游ゴシック"/>
        <family val="3"/>
        <charset val="128"/>
        <scheme val="minor"/>
      </rPr>
      <t>本手順では「取得対象日時」との併用不可</t>
    </r>
    <rPh sb="0" eb="2">
      <t>ハッチュウ</t>
    </rPh>
    <rPh sb="5" eb="7">
      <t>ハンカク</t>
    </rPh>
    <rPh sb="7" eb="9">
      <t>スウジ</t>
    </rPh>
    <rPh sb="15" eb="16">
      <t>ホン</t>
    </rPh>
    <rPh sb="16" eb="18">
      <t>テジュン</t>
    </rPh>
    <rPh sb="21" eb="23">
      <t>シュトク</t>
    </rPh>
    <rPh sb="23" eb="25">
      <t>タイショウ</t>
    </rPh>
    <rPh sb="25" eb="27">
      <t>ニチジ</t>
    </rPh>
    <rPh sb="30" eb="32">
      <t>ヘイヨウ</t>
    </rPh>
    <rPh sb="32" eb="34">
      <t>フカ</t>
    </rPh>
    <phoneticPr fontId="1"/>
  </si>
  <si>
    <t>取得対象日時（自、任意）</t>
    <rPh sb="0" eb="2">
      <t>シュトク</t>
    </rPh>
    <rPh sb="2" eb="4">
      <t>タイショウ</t>
    </rPh>
    <rPh sb="4" eb="6">
      <t>ニチジ</t>
    </rPh>
    <rPh sb="7" eb="8">
      <t>ジ</t>
    </rPh>
    <rPh sb="9" eb="11">
      <t>ニンイ</t>
    </rPh>
    <phoneticPr fontId="1"/>
  </si>
  <si>
    <r>
      <t>YYYMMDDHHMMSS（14桁の半角数字）</t>
    </r>
    <r>
      <rPr>
        <b/>
        <sz val="11"/>
        <color rgb="FFFF0000"/>
        <rFont val="游ゴシック"/>
        <family val="3"/>
        <charset val="128"/>
        <scheme val="minor"/>
      </rPr>
      <t>本手順では「対象の発注」との併用不可</t>
    </r>
    <rPh sb="16" eb="17">
      <t>ケタ</t>
    </rPh>
    <rPh sb="18" eb="20">
      <t>ハンカク</t>
    </rPh>
    <rPh sb="20" eb="22">
      <t>スウジ</t>
    </rPh>
    <rPh sb="29" eb="31">
      <t>タイショウ</t>
    </rPh>
    <rPh sb="32" eb="34">
      <t>ハッチュウ</t>
    </rPh>
    <phoneticPr fontId="1"/>
  </si>
  <si>
    <t>取得対象日時（至、任意）</t>
    <rPh sb="0" eb="2">
      <t>シュトク</t>
    </rPh>
    <rPh sb="2" eb="4">
      <t>タイショウ</t>
    </rPh>
    <rPh sb="4" eb="6">
      <t>ニチジ</t>
    </rPh>
    <rPh sb="7" eb="8">
      <t>イタ</t>
    </rPh>
    <phoneticPr fontId="1"/>
  </si>
  <si>
    <t>計測履歴情報一括取得</t>
    <phoneticPr fontId="4"/>
  </si>
  <si>
    <t>Content-Type</t>
    <phoneticPr fontId="4"/>
  </si>
  <si>
    <t>デバイスID</t>
  </si>
  <si>
    <r>
      <t>スマートマットのシリアル番号（Wから始まる12桁、</t>
    </r>
    <r>
      <rPr>
        <sz val="11"/>
        <color rgb="FFFF0000"/>
        <rFont val="游ゴシック"/>
        <family val="3"/>
        <charset val="128"/>
        <scheme val="minor"/>
      </rPr>
      <t>1つのみ</t>
    </r>
    <r>
      <rPr>
        <sz val="11"/>
        <color theme="1"/>
        <rFont val="游ゴシック"/>
        <family val="2"/>
        <charset val="128"/>
        <scheme val="minor"/>
      </rPr>
      <t>）</t>
    </r>
    <rPh sb="12" eb="14">
      <t>バンゴウ</t>
    </rPh>
    <phoneticPr fontId="4"/>
  </si>
  <si>
    <t>YYYMMDDHHMMSS（14桁の半角数字）</t>
    <rPh sb="16" eb="17">
      <t>ケタ</t>
    </rPh>
    <rPh sb="18" eb="20">
      <t>ハンカク</t>
    </rPh>
    <rPh sb="20" eb="22">
      <t>スウジ</t>
    </rPh>
    <phoneticPr fontId="1"/>
  </si>
  <si>
    <t>YYYYMMDDHHMMSS（14桁の半角数字）</t>
    <rPh sb="17" eb="18">
      <t>ケタ</t>
    </rPh>
    <rPh sb="19" eb="21">
      <t>ハンカク</t>
    </rPh>
    <rPh sb="21" eb="23">
      <t>スウジ</t>
    </rPh>
    <phoneticPr fontId="1"/>
  </si>
  <si>
    <t>取得対象件数（任意）</t>
    <rPh sb="0" eb="2">
      <t>シュトク</t>
    </rPh>
    <rPh sb="2" eb="4">
      <t>タイショウ</t>
    </rPh>
    <rPh sb="4" eb="6">
      <t>ケンスウ</t>
    </rPh>
    <rPh sb="7" eb="9">
      <t>ニンイ</t>
    </rPh>
    <phoneticPr fontId="1"/>
  </si>
  <si>
    <t>1～1000（半角数字）</t>
    <rPh sb="7" eb="9">
      <t>ハンカク</t>
    </rPh>
    <rPh sb="9" eb="11">
      <t>スウジ</t>
    </rPh>
    <phoneticPr fontId="1"/>
  </si>
  <si>
    <t>在庫情報取得API</t>
    <phoneticPr fontId="4"/>
  </si>
  <si>
    <t>※APIコール数が「1コール/分」制限のため非推奨</t>
    <phoneticPr fontId="4"/>
  </si>
  <si>
    <r>
      <t>デバイスID（</t>
    </r>
    <r>
      <rPr>
        <b/>
        <sz val="11"/>
        <color rgb="FFFF0000"/>
        <rFont val="游ゴシック"/>
        <family val="3"/>
        <charset val="128"/>
        <scheme val="minor"/>
      </rPr>
      <t>必須</t>
    </r>
    <r>
      <rPr>
        <b/>
        <sz val="11"/>
        <color theme="1"/>
        <rFont val="游ゴシック"/>
        <family val="3"/>
        <charset val="128"/>
        <scheme val="minor"/>
      </rPr>
      <t>）</t>
    </r>
    <rPh sb="7" eb="9">
      <t>ヒッス</t>
    </rPh>
    <phoneticPr fontId="4"/>
  </si>
  <si>
    <t>URL部分用に変換</t>
    <rPh sb="5" eb="6">
      <t>ヨウ</t>
    </rPh>
    <rPh sb="7" eb="9">
      <t>ヘンカン</t>
    </rPh>
    <phoneticPr fontId="4"/>
  </si>
  <si>
    <t>在庫数が1000件未満の場合は「1」
それ以上の場合は、1~1000件を表示する時は「1」、1001~2000件は「2」と記載。
※番号は新しく在庫登録した順に表示されます。</t>
    <rPh sb="0" eb="3">
      <t>ザイコスウ</t>
    </rPh>
    <rPh sb="8" eb="9">
      <t>ケン</t>
    </rPh>
    <rPh sb="9" eb="11">
      <t>ミマン</t>
    </rPh>
    <rPh sb="12" eb="14">
      <t>バアイ</t>
    </rPh>
    <rPh sb="21" eb="23">
      <t>イジョウ</t>
    </rPh>
    <rPh sb="24" eb="26">
      <t>バアイ</t>
    </rPh>
    <rPh sb="32" eb="34">
      <t>バアイ</t>
    </rPh>
    <rPh sb="36" eb="38">
      <t>ヒョウジ</t>
    </rPh>
    <rPh sb="40" eb="41">
      <t>トキ</t>
    </rPh>
    <rPh sb="61" eb="63">
      <t>キサイ</t>
    </rPh>
    <rPh sb="66" eb="68">
      <t>バンゴウ</t>
    </rPh>
    <rPh sb="69" eb="70">
      <t>アタラ</t>
    </rPh>
    <rPh sb="72" eb="74">
      <t>ザイコ</t>
    </rPh>
    <rPh sb="74" eb="76">
      <t>トウロク</t>
    </rPh>
    <rPh sb="78" eb="79">
      <t>ジュン</t>
    </rPh>
    <rPh sb="80" eb="82">
      <t>ヒョウジ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</si>
</sst>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2" borderId="1" xfId="0" applyFill="1" applyBorder="1" applyAlignment="1">
      <alignment vertical="center" wrapText="1"/>
    </xf>
    <xf numFmtId="0" fontId="2" fillId="0" borderId="1" xfId="1" applyFill="1" applyBorder="1">
      <alignment vertical="center"/>
    </xf>
    <xf numFmtId="0" fontId="6" fillId="0" borderId="0" xfId="1" applyFont="1">
      <alignment vertical="center"/>
    </xf>
    <xf numFmtId="0" fontId="0" fillId="3" borderId="1" xfId="0" applyFill="1" applyBorder="1" applyAlignment="1">
      <alignment horizontal="left" vertical="center"/>
    </xf>
    <xf numFmtId="0" fontId="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176" fontId="0" fillId="2" borderId="1" xfId="0" applyNumberFormat="1" applyFill="1" applyBorder="1">
      <alignment vertical="center"/>
    </xf>
    <xf numFmtId="0" fontId="5" fillId="0" borderId="0" xfId="0" applyFont="1">
      <alignment vertical="center"/>
    </xf>
    <xf numFmtId="0" fontId="3" fillId="4" borderId="1" xfId="0" applyFont="1" applyFill="1" applyBorder="1">
      <alignment vertical="center"/>
    </xf>
    <xf numFmtId="0" fontId="0" fillId="4" borderId="1" xfId="0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mat.io/hubfs/Document/Smartmat_API_Doc.0.0.5.html" TargetMode="External"/><Relationship Id="rId2" Type="http://schemas.openxmlformats.org/officeDocument/2006/relationships/hyperlink" Target="https://www.smartmat.io/hubfs/Document/Smartmat_API_Doc.0.0.5.html" TargetMode="External"/><Relationship Id="rId1" Type="http://schemas.openxmlformats.org/officeDocument/2006/relationships/hyperlink" Target="https://smartmat.zendesk.com/hc/ja/articles/14492257888153-%E3%82%B9%E3%83%9E%E3%83%BC%E3%83%88%E3%83%9E%E3%83%83%E3%83%88%E3%81%AEAPI%E9%80%A3%E6%90%BA%E3%81%AB%E3%81%A4%E3%81%84%E3%81%A6" TargetMode="External"/><Relationship Id="rId5" Type="http://schemas.openxmlformats.org/officeDocument/2006/relationships/hyperlink" Target="https://www.smartmat.io/hubfs/Document/Smartmat_API_Doc.0.0.5.html" TargetMode="External"/><Relationship Id="rId4" Type="http://schemas.openxmlformats.org/officeDocument/2006/relationships/hyperlink" Target="https://www.smartmat.io/hubfs/Document/Smartmat_API_Doc.0.0.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32E84-575B-4E8C-A6FD-BA0917D35581}">
  <dimension ref="B2:G36"/>
  <sheetViews>
    <sheetView tabSelected="1" workbookViewId="0"/>
  </sheetViews>
  <sheetFormatPr defaultRowHeight="17.649999999999999" x14ac:dyDescent="0.7"/>
  <cols>
    <col min="1" max="1" width="2.9375" customWidth="1"/>
    <col min="2" max="2" width="5.75" customWidth="1"/>
    <col min="3" max="3" width="25.6875" bestFit="1" customWidth="1"/>
    <col min="4" max="4" width="41.6875" customWidth="1"/>
    <col min="5" max="5" width="71.5625" customWidth="1"/>
    <col min="6" max="6" width="4.0625" customWidth="1"/>
    <col min="7" max="7" width="26.5625" bestFit="1" customWidth="1"/>
  </cols>
  <sheetData>
    <row r="2" spans="2:7" x14ac:dyDescent="0.7">
      <c r="B2" s="1" t="s">
        <v>0</v>
      </c>
    </row>
    <row r="3" spans="2:7" x14ac:dyDescent="0.7">
      <c r="C3" s="2" t="s">
        <v>1</v>
      </c>
      <c r="D3" s="3"/>
      <c r="E3" s="4" t="s">
        <v>2</v>
      </c>
    </row>
    <row r="5" spans="2:7" x14ac:dyDescent="0.7">
      <c r="B5" s="5" t="s">
        <v>3</v>
      </c>
    </row>
    <row r="6" spans="2:7" x14ac:dyDescent="0.7">
      <c r="C6" s="2" t="s">
        <v>4</v>
      </c>
      <c r="D6" s="6" t="str">
        <f>"https://api.smartmat.io/v1/subscription/search"&amp;G9&amp;G10</f>
        <v>https://api.smartmat.io/v1/subscription/search</v>
      </c>
      <c r="E6" s="6"/>
    </row>
    <row r="7" spans="2:7" x14ac:dyDescent="0.7">
      <c r="C7" s="7" t="s">
        <v>5</v>
      </c>
      <c r="D7" s="8" t="s">
        <v>6</v>
      </c>
      <c r="E7" s="8" t="s">
        <v>7</v>
      </c>
    </row>
    <row r="8" spans="2:7" x14ac:dyDescent="0.7">
      <c r="C8" s="7" t="s">
        <v>5</v>
      </c>
      <c r="D8" s="8" t="s">
        <v>8</v>
      </c>
      <c r="E8" s="8">
        <f>$D$3</f>
        <v>0</v>
      </c>
      <c r="G8" s="15" t="s">
        <v>29</v>
      </c>
    </row>
    <row r="9" spans="2:7" ht="52.9" x14ac:dyDescent="0.7">
      <c r="C9" s="2" t="s">
        <v>9</v>
      </c>
      <c r="D9" s="9"/>
      <c r="E9" s="10" t="s">
        <v>30</v>
      </c>
      <c r="G9" s="16" t="str">
        <f>IF(D9="","","?pageNumber="&amp;D9)</f>
        <v/>
      </c>
    </row>
    <row r="10" spans="2:7" x14ac:dyDescent="0.7">
      <c r="C10" s="2" t="s">
        <v>10</v>
      </c>
      <c r="D10" s="9"/>
      <c r="E10" s="10" t="s">
        <v>11</v>
      </c>
      <c r="G10" s="16" t="str">
        <f>IF(D10="","","&amp;subscriptionID="&amp;D10)</f>
        <v/>
      </c>
    </row>
    <row r="11" spans="2:7" x14ac:dyDescent="0.7">
      <c r="C11" s="1"/>
      <c r="D11" s="11"/>
      <c r="E11" s="11"/>
    </row>
    <row r="13" spans="2:7" x14ac:dyDescent="0.7">
      <c r="B13" s="5" t="s">
        <v>12</v>
      </c>
    </row>
    <row r="14" spans="2:7" x14ac:dyDescent="0.7">
      <c r="C14" s="2" t="s">
        <v>4</v>
      </c>
      <c r="D14" s="6" t="str">
        <f>"https://api.smartmat.io/v1/order/search"&amp;G17&amp;G18&amp;G19</f>
        <v>https://api.smartmat.io/v1/order/search</v>
      </c>
      <c r="E14" s="6"/>
    </row>
    <row r="15" spans="2:7" x14ac:dyDescent="0.7">
      <c r="C15" s="7" t="s">
        <v>5</v>
      </c>
      <c r="D15" s="8" t="s">
        <v>6</v>
      </c>
      <c r="E15" s="8" t="s">
        <v>7</v>
      </c>
    </row>
    <row r="16" spans="2:7" x14ac:dyDescent="0.7">
      <c r="C16" s="7" t="s">
        <v>5</v>
      </c>
      <c r="D16" s="8" t="s">
        <v>8</v>
      </c>
      <c r="E16" s="8">
        <f>$D$3</f>
        <v>0</v>
      </c>
      <c r="G16" s="15" t="s">
        <v>29</v>
      </c>
    </row>
    <row r="17" spans="2:7" x14ac:dyDescent="0.7">
      <c r="C17" s="2" t="s">
        <v>13</v>
      </c>
      <c r="D17" s="9"/>
      <c r="E17" s="12" t="s">
        <v>14</v>
      </c>
      <c r="G17" s="16" t="str">
        <f>IF(D17="","","?id="&amp;D17)</f>
        <v/>
      </c>
    </row>
    <row r="18" spans="2:7" x14ac:dyDescent="0.7">
      <c r="C18" s="2" t="s">
        <v>15</v>
      </c>
      <c r="D18" s="13"/>
      <c r="E18" s="12" t="s">
        <v>16</v>
      </c>
      <c r="G18" s="16" t="str">
        <f>IF(D18="","","?dateFrom="&amp;D18)</f>
        <v/>
      </c>
    </row>
    <row r="19" spans="2:7" x14ac:dyDescent="0.7">
      <c r="C19" s="2" t="s">
        <v>17</v>
      </c>
      <c r="D19" s="13"/>
      <c r="E19" s="12" t="s">
        <v>16</v>
      </c>
      <c r="G19" s="16" t="str">
        <f>IF(D19="","","&amp;dateTo="&amp;D19)</f>
        <v/>
      </c>
    </row>
    <row r="22" spans="2:7" x14ac:dyDescent="0.7">
      <c r="B22" s="5" t="s">
        <v>18</v>
      </c>
    </row>
    <row r="23" spans="2:7" x14ac:dyDescent="0.7">
      <c r="C23" s="2" t="s">
        <v>4</v>
      </c>
      <c r="D23" s="6" t="str">
        <f>"https://api.smartmat.io/v1/device/history?id="&amp;G26&amp;G27&amp;G28&amp;G29</f>
        <v>https://api.smartmat.io/v1/device/history?id=0</v>
      </c>
      <c r="E23" s="6"/>
    </row>
    <row r="24" spans="2:7" x14ac:dyDescent="0.7">
      <c r="C24" s="7" t="s">
        <v>5</v>
      </c>
      <c r="D24" s="8" t="s">
        <v>19</v>
      </c>
      <c r="E24" s="8" t="s">
        <v>7</v>
      </c>
    </row>
    <row r="25" spans="2:7" x14ac:dyDescent="0.7">
      <c r="C25" s="7" t="s">
        <v>5</v>
      </c>
      <c r="D25" s="8" t="s">
        <v>8</v>
      </c>
      <c r="E25" s="8">
        <f>$D$3</f>
        <v>0</v>
      </c>
      <c r="G25" s="15" t="s">
        <v>29</v>
      </c>
    </row>
    <row r="26" spans="2:7" x14ac:dyDescent="0.7">
      <c r="C26" s="2" t="s">
        <v>20</v>
      </c>
      <c r="D26" s="3"/>
      <c r="E26" s="12" t="s">
        <v>21</v>
      </c>
      <c r="G26" s="16">
        <f>D26</f>
        <v>0</v>
      </c>
    </row>
    <row r="27" spans="2:7" x14ac:dyDescent="0.7">
      <c r="C27" s="2" t="s">
        <v>15</v>
      </c>
      <c r="D27" s="13"/>
      <c r="E27" s="12" t="s">
        <v>22</v>
      </c>
      <c r="G27" s="16" t="str">
        <f>IF(D27="","","&amp;dateFrom="&amp;D27)</f>
        <v/>
      </c>
    </row>
    <row r="28" spans="2:7" x14ac:dyDescent="0.7">
      <c r="C28" s="2" t="s">
        <v>17</v>
      </c>
      <c r="D28" s="13"/>
      <c r="E28" s="12" t="s">
        <v>23</v>
      </c>
      <c r="G28" s="16" t="str">
        <f>IF(D28="","","&amp;dateTo="&amp;D28)</f>
        <v/>
      </c>
    </row>
    <row r="29" spans="2:7" x14ac:dyDescent="0.7">
      <c r="C29" s="2" t="s">
        <v>24</v>
      </c>
      <c r="D29" s="9"/>
      <c r="E29" s="12" t="s">
        <v>25</v>
      </c>
      <c r="G29" s="16" t="str">
        <f>IF(D29="","","&amp;limit="&amp;D29)</f>
        <v/>
      </c>
    </row>
    <row r="32" spans="2:7" x14ac:dyDescent="0.7">
      <c r="B32" s="5" t="s">
        <v>26</v>
      </c>
      <c r="D32" s="14" t="s">
        <v>27</v>
      </c>
    </row>
    <row r="33" spans="3:7" x14ac:dyDescent="0.7">
      <c r="C33" s="2" t="s">
        <v>4</v>
      </c>
      <c r="D33" s="6" t="str">
        <f>"https://api.smartmat.io/v1/device/info?id="&amp;G36</f>
        <v>https://api.smartmat.io/v1/device/info?id=0</v>
      </c>
      <c r="E33" s="6"/>
    </row>
    <row r="34" spans="3:7" x14ac:dyDescent="0.7">
      <c r="C34" s="7" t="s">
        <v>5</v>
      </c>
      <c r="D34" s="8" t="s">
        <v>19</v>
      </c>
      <c r="E34" s="8" t="s">
        <v>7</v>
      </c>
    </row>
    <row r="35" spans="3:7" x14ac:dyDescent="0.7">
      <c r="C35" s="7" t="s">
        <v>5</v>
      </c>
      <c r="D35" s="8" t="s">
        <v>8</v>
      </c>
      <c r="E35" s="8">
        <f>$D$3</f>
        <v>0</v>
      </c>
      <c r="G35" s="15" t="s">
        <v>29</v>
      </c>
    </row>
    <row r="36" spans="3:7" x14ac:dyDescent="0.7">
      <c r="C36" s="2" t="s">
        <v>28</v>
      </c>
      <c r="D36" s="9"/>
      <c r="E36" s="12" t="s">
        <v>21</v>
      </c>
      <c r="G36" s="16">
        <f>D36</f>
        <v>0</v>
      </c>
    </row>
  </sheetData>
  <mergeCells count="4">
    <mergeCell ref="D6:E6"/>
    <mergeCell ref="D14:E14"/>
    <mergeCell ref="D23:E23"/>
    <mergeCell ref="D33:E33"/>
  </mergeCells>
  <phoneticPr fontId="4"/>
  <hyperlinks>
    <hyperlink ref="E3" r:id="rId1" location="h_01GQM0SPS4AY6ZGRBVQ9M2X1GX" xr:uid="{2A8C76B5-7A13-400D-B5C7-B25BF165FFF9}"/>
    <hyperlink ref="B5" r:id="rId2" location="tag/)/paths/~1v1~1subscription~1search/get" display="在庫一覧取得API" xr:uid="{6E22A6B4-9959-4983-A6D6-C112D30C0AFA}"/>
    <hyperlink ref="B13" r:id="rId3" location="tag/%E7%99%BA%E6%B3%A8%E5%B1%A5%E6%AD%B4%E4%B8%80%E6%8B%AC%E5%8F%96%E5%BE%97%EF%BC%88%E3%82%AF%E3%82%A8%E3%83%AA%E3%81%A7%E6%9D%A1%E4%BB%B6%E3%82%92%E6%8C%87%E5%AE%9A%EF%BC%89/paths/~1v1~1order~1search/get" display="発注履歴取得API" xr:uid="{E78975D2-29AA-44BC-B0BB-DC1FA4323DD7}"/>
    <hyperlink ref="B22" r:id="rId4" location="tag/%E8%A8%88%E6%B8%AC%E5%B1%A5%E6%AD%B4%E6%83%85%E5%A0%B1%E4%B8%80%E6%8B%AC%E5%8F%96%E5%BE%97%EF%BC%88%E3%82%AF%E3%82%A8%E3%83%AA%E3%81%A7%E6%9D%A1%E4%BB%B6%E3%82%92%E6%8C%87%E5%AE%9A%EF%BC%89" xr:uid="{7EA42243-0897-4947-9414-D244E32DC98B}"/>
    <hyperlink ref="B32" r:id="rId5" location="tag/1/paths/~1v1~1device~1info/get" display="在庫情報取得API（APIコール数が「1コール/分」制限のため非推奨）" xr:uid="{223444F2-22C2-45F4-A91A-F2C38F2AC34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Y X a V s 7 X t W S l A A A A 9 g A A A B I A H A B D b 2 5 m a W c v U G F j a 2 F n Z S 5 4 b W w g o h g A K K A U A A A A A A A A A A A A A A A A A A A A A A A A A A A A h Y 9 N D o I w G E S v Q r q n f y R q y E d Z u D O S k J g Y t w 1 W q E I x t F j u 5 s I j e Q U x i r p z O W / e Y u Z + v U E 6 N H V w U Z 3 V r U k Q w x Q F y h T t X p s y Q b 0 7 h A u U C s h l c Z K l C k b Z 2 H i w + w R V z p 1 j Q r z 3 2 E e 4 7 U r C K W V k l 6 0 3 R a U a i T 6 y / i + H 2 l g n T a G Q g O 1 r j O C Y s T m O Z h x T I B O E T J u v w M e 9 z / Y H w r K v X d 8 p c Z T h K g c y R S D v D + I B U E s D B B Q A A g A I A A 2 F 2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h d p W K I p H u A 4 A A A A R A A A A E w A c A E Z v c m 1 1 b G F z L 1 N l Y 3 R p b 2 4 x L m 0 g o h g A K K A U A A A A A A A A A A A A A A A A A A A A A A A A A A A A K 0 5 N L s n M z 1 M I h t C G 1 g B Q S w E C L Q A U A A I A C A A N h d p W z t e 1 Z K U A A A D 2 A A A A E g A A A A A A A A A A A A A A A A A A A A A A Q 2 9 u Z m l n L 1 B h Y 2 t h Z 2 U u e G 1 s U E s B A i 0 A F A A C A A g A D Y X a V g / K 6 a u k A A A A 6 Q A A A B M A A A A A A A A A A A A A A A A A 8 Q A A A F t D b 2 5 0 Z W 5 0 X 1 R 5 c G V z X S 5 4 b W x Q S w E C L Q A U A A I A C A A N h d p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V W 4 s 2 W c u k m j C h Y c Y z 1 M C Q A A A A A C A A A A A A A Q Z g A A A A E A A C A A A A D F g B X k o J X l 8 9 4 Y 1 l 0 L k D e K 0 D L t 9 w z 5 n 5 J p E S P u K N a M Z g A A A A A O g A A A A A I A A C A A A A B J s t R X C J J t R z o Z 0 M a B W V x a 2 G J v + N X M i A x R h T f U s D q N O F A A A A A + X F H o L v V i K 9 n y Z 1 v m i G U E X O I S a q n w M E 4 q T n p s d 8 e f T M y X 7 A l 0 f P d 4 4 X N k b z F x H p n 8 S d r C u L i O a 4 4 Y / D k U q B l 7 S s / h P R R l n L i Q 3 P J F F c j j D 0 A A A A D M M x E P 0 9 R W L N H y E m f e y G R b 1 / 5 t 0 z D E W t h 9 m H c Y s v B q Q G p u W Q o 5 L Q 7 B 0 p a u + 2 m d 3 / T I 2 i V H q M P i E Q V l 0 b u W m R 6 I < / D a t a M a s h u p > 
</file>

<file path=customXml/itemProps1.xml><?xml version="1.0" encoding="utf-8"?>
<ds:datastoreItem xmlns:ds="http://schemas.openxmlformats.org/officeDocument/2006/customXml" ds:itemID="{556B2744-E482-4BCE-98F2-4EF0A8D9A9A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設定シート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Kazuki Murata</dc:creator>
  <cp:lastModifiedBy>Kazuki Murata</cp:lastModifiedBy>
  <dcterms:created xsi:type="dcterms:W3CDTF">2023-06-26T07:31:10Z</dcterms:created>
  <dcterms:modified xsi:type="dcterms:W3CDTF">2023-06-26T07:40:28Z</dcterms:modified>
</cp:coreProperties>
</file>